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Human Resources\Payroll\Timesheets\Templates\"/>
    </mc:Choice>
  </mc:AlternateContent>
  <xr:revisionPtr revIDLastSave="0" documentId="13_ncr:1_{20CA092D-A031-4F30-99BD-ECFC2194FBC7}" xr6:coauthVersionLast="36" xr6:coauthVersionMax="36" xr10:uidLastSave="{00000000-0000-0000-0000-000000000000}"/>
  <bookViews>
    <workbookView xWindow="0" yWindow="0" windowWidth="28800" windowHeight="11925" xr2:uid="{3DEBF7FA-1141-44F5-8354-6A1BDC4027AD}"/>
  </bookViews>
  <sheets>
    <sheet name="Semi-Monthly" sheetId="1" r:id="rId1"/>
    <sheet name="Sheet2" sheetId="2" state="hidden" r:id="rId2"/>
  </sheets>
  <externalReferences>
    <externalReference r:id="rId3"/>
  </externalReferences>
  <definedNames>
    <definedName name="Drop10">[1]Sheet3!$A$1:$A$26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2" l="1"/>
  <c r="M28" i="1" l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" i="2"/>
  <c r="M23" i="1"/>
  <c r="J33" i="1"/>
  <c r="M29" i="1"/>
  <c r="M24" i="1"/>
  <c r="H33" i="1"/>
  <c r="G33" i="1"/>
  <c r="M27" i="1" s="1"/>
  <c r="F33" i="1"/>
  <c r="E33" i="1"/>
  <c r="M26" i="1" s="1"/>
  <c r="D33" i="1"/>
  <c r="M25" i="1" s="1"/>
  <c r="C33" i="1"/>
  <c r="B33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L10" i="1"/>
  <c r="L9" i="1"/>
  <c r="L8" i="1"/>
  <c r="A25" i="1" l="1"/>
  <c r="A27" i="1" s="1"/>
  <c r="A28" i="1" s="1"/>
  <c r="A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mgonzale</author>
  </authors>
  <commentList>
    <comment ref="L7" authorId="0" shapeId="0" xr:uid="{D1CC0CF9-CAE3-424A-930D-E2910EAA1DD7}">
      <text>
        <r>
          <rPr>
            <b/>
            <sz val="10"/>
            <color indexed="81"/>
            <rFont val="Tahoma"/>
            <family val="2"/>
          </rPr>
          <t>FSW: Select Payroll begin date from "DROP DOWN LIST"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<sst xmlns="http://schemas.openxmlformats.org/spreadsheetml/2006/main" count="40" uniqueCount="34">
  <si>
    <t>PaydateBegin</t>
  </si>
  <si>
    <t>Pay Period Begin Date</t>
  </si>
  <si>
    <t>Banner Id</t>
  </si>
  <si>
    <t>Employee Name</t>
  </si>
  <si>
    <t>Hours Worked</t>
  </si>
  <si>
    <t>Overtime (Over 40 Hrs)</t>
  </si>
  <si>
    <t>Paid Holiday</t>
  </si>
  <si>
    <t>Other</t>
  </si>
  <si>
    <t>Remarks</t>
  </si>
  <si>
    <t>Day of Month</t>
  </si>
  <si>
    <t>Vacation</t>
  </si>
  <si>
    <t>Sick</t>
  </si>
  <si>
    <t>Personal</t>
  </si>
  <si>
    <t>Payroll Office Use Only</t>
  </si>
  <si>
    <t>Regular</t>
  </si>
  <si>
    <t>Overtime</t>
  </si>
  <si>
    <t>Grand Totals for</t>
  </si>
  <si>
    <t>Total</t>
  </si>
  <si>
    <t>This Pay Period</t>
  </si>
  <si>
    <t xml:space="preserve">I certify that this time card accurately reflects my working time and use of leave, and that I have not worked any hours during this time period that are not reported on this time card. I understand that the accurate recording of hours worked is a serious matter and that those who falsify information could be subject to disciplinary action. I further understand that if there is a disagreement over the College's handling of hours worked during any pay period, I need to notify Payroll Services immediately so the matter can be reviewed and resolved if necessary. </t>
  </si>
  <si>
    <t>Supervisor Print Name</t>
  </si>
  <si>
    <t>Employee's Signature</t>
  </si>
  <si>
    <t>Supervisor's Signature</t>
  </si>
  <si>
    <t>Date</t>
  </si>
  <si>
    <t>Explanation of Overtime/Additional Hours</t>
  </si>
  <si>
    <t>(please use additional space on reverse if needed)</t>
  </si>
  <si>
    <t>NOTES:</t>
  </si>
  <si>
    <r>
      <t xml:space="preserve">1.  </t>
    </r>
    <r>
      <rPr>
        <b/>
        <sz val="10"/>
        <rFont val="Arial"/>
        <family val="2"/>
      </rPr>
      <t>Pay period</t>
    </r>
    <r>
      <rPr>
        <sz val="10"/>
        <rFont val="Arial"/>
        <family val="2"/>
      </rPr>
      <t xml:space="preserve"> will be either </t>
    </r>
    <r>
      <rPr>
        <u/>
        <sz val="10"/>
        <rFont val="Arial"/>
        <family val="2"/>
      </rPr>
      <t>1st thru 15th</t>
    </r>
    <r>
      <rPr>
        <sz val="10"/>
        <rFont val="Arial"/>
        <family val="2"/>
      </rPr>
      <t xml:space="preserve"> of month or </t>
    </r>
    <r>
      <rPr>
        <u/>
        <sz val="10"/>
        <rFont val="Arial"/>
        <family val="2"/>
      </rPr>
      <t>16th thru last day</t>
    </r>
    <r>
      <rPr>
        <sz val="10"/>
        <rFont val="Arial"/>
        <family val="2"/>
      </rPr>
      <t xml:space="preserve"> of the month.</t>
    </r>
  </si>
  <si>
    <t>2.  Timesheets should be turned in to your supervisor on the last day worked during the pay period.</t>
  </si>
  <si>
    <t xml:space="preserve">3.  Supervisors will check the timesheet for completeness and accuracy, sign and date prior to turning in to Payroll </t>
  </si>
  <si>
    <r>
      <t xml:space="preserve">4.  Timesheets are due to the Payroll Department </t>
    </r>
    <r>
      <rPr>
        <b/>
        <u/>
        <sz val="10"/>
        <rFont val="Arial"/>
        <family val="2"/>
      </rPr>
      <t>No Later Than Noon on the date scheduled.</t>
    </r>
    <r>
      <rPr>
        <sz val="10"/>
        <rFont val="Arial"/>
        <family val="2"/>
      </rPr>
      <t xml:space="preserve"> Timesheets received after the deadline will be processed during the </t>
    </r>
  </si>
  <si>
    <r>
      <t>5.   If the time sheet is for a previous payroll due to adjustments, additonal hours or overtime, timesheet must be markedd as "</t>
    </r>
    <r>
      <rPr>
        <b/>
        <sz val="10"/>
        <rFont val="Arial"/>
        <family val="2"/>
      </rPr>
      <t>AMENDED</t>
    </r>
    <r>
      <rPr>
        <sz val="10"/>
        <rFont val="Arial"/>
        <family val="2"/>
      </rPr>
      <t>".</t>
    </r>
  </si>
  <si>
    <t xml:space="preserve">     next payroll cycle.</t>
  </si>
  <si>
    <t>Semi Monthly Non-Exempt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</si>
</sst>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dddd\,\ mmmm\ dd\,\ yyyy"/>
    <numFmt numFmtId="165" formatCode="[$-F800]dddd\,\ mmmm\ dd\,\ yyyy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0"/>
      <name val="Cambria"/>
      <family val="1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Protection="1">
      <protection hidden="1"/>
    </xf>
    <xf numFmtId="44" fontId="2" fillId="0" borderId="0" xfId="1" applyFont="1" applyProtection="1">
      <protection hidden="1"/>
    </xf>
    <xf numFmtId="14" fontId="2" fillId="0" borderId="0" xfId="0" applyNumberFormat="1" applyFont="1"/>
    <xf numFmtId="44" fontId="4" fillId="0" borderId="0" xfId="1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14" fontId="2" fillId="0" borderId="0" xfId="0" applyNumberFormat="1" applyFont="1" applyProtection="1">
      <protection hidden="1"/>
    </xf>
    <xf numFmtId="0" fontId="2" fillId="0" borderId="0" xfId="0" applyFont="1"/>
    <xf numFmtId="44" fontId="2" fillId="0" borderId="0" xfId="1" applyFont="1" applyProtection="1"/>
    <xf numFmtId="44" fontId="2" fillId="0" borderId="0" xfId="1" applyFont="1" applyBorder="1" applyProtection="1"/>
    <xf numFmtId="44" fontId="4" fillId="0" borderId="0" xfId="1" applyFont="1" applyAlignment="1" applyProtection="1">
      <alignment horizontal="left"/>
      <protection hidden="1"/>
    </xf>
    <xf numFmtId="14" fontId="0" fillId="0" borderId="1" xfId="0" applyNumberFormat="1" applyBorder="1" applyProtection="1">
      <protection locked="0"/>
    </xf>
    <xf numFmtId="0" fontId="2" fillId="0" borderId="0" xfId="0" applyFont="1" applyProtection="1">
      <protection locked="0"/>
    </xf>
    <xf numFmtId="0" fontId="4" fillId="0" borderId="4" xfId="0" applyFont="1" applyBorder="1" applyAlignment="1" applyProtection="1">
      <alignment horizontal="center"/>
      <protection hidden="1"/>
    </xf>
    <xf numFmtId="44" fontId="4" fillId="0" borderId="0" xfId="1" applyFont="1" applyBorder="1" applyAlignment="1" applyProtection="1">
      <alignment horizontal="left"/>
    </xf>
    <xf numFmtId="44" fontId="2" fillId="0" borderId="0" xfId="1" applyFont="1" applyBorder="1" applyAlignment="1" applyProtection="1">
      <alignment horizontal="center"/>
    </xf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center"/>
      <protection locked="0"/>
    </xf>
    <xf numFmtId="44" fontId="2" fillId="0" borderId="11" xfId="1" applyFont="1" applyBorder="1" applyProtection="1">
      <protection locked="0"/>
    </xf>
    <xf numFmtId="0" fontId="2" fillId="0" borderId="0" xfId="1" applyNumberFormat="1" applyFont="1" applyBorder="1" applyAlignment="1" applyProtection="1">
      <alignment horizontal="center"/>
    </xf>
    <xf numFmtId="0" fontId="6" fillId="0" borderId="0" xfId="0" applyFont="1"/>
    <xf numFmtId="0" fontId="4" fillId="0" borderId="12" xfId="0" applyFont="1" applyBorder="1" applyAlignment="1" applyProtection="1">
      <alignment horizontal="center"/>
      <protection hidden="1"/>
    </xf>
    <xf numFmtId="44" fontId="4" fillId="0" borderId="14" xfId="1" applyFont="1" applyBorder="1" applyAlignment="1" applyProtection="1">
      <alignment horizontal="center" wrapText="1"/>
      <protection hidden="1"/>
    </xf>
    <xf numFmtId="44" fontId="4" fillId="0" borderId="15" xfId="1" applyFont="1" applyBorder="1" applyAlignment="1" applyProtection="1">
      <alignment horizontal="center" wrapText="1"/>
      <protection hidden="1"/>
    </xf>
    <xf numFmtId="39" fontId="2" fillId="0" borderId="0" xfId="0" applyNumberFormat="1" applyFont="1" applyAlignment="1">
      <alignment horizontal="center"/>
    </xf>
    <xf numFmtId="0" fontId="4" fillId="0" borderId="17" xfId="0" applyFont="1" applyBorder="1" applyAlignment="1" applyProtection="1">
      <alignment horizontal="center"/>
      <protection hidden="1"/>
    </xf>
    <xf numFmtId="44" fontId="4" fillId="0" borderId="19" xfId="1" applyFont="1" applyBorder="1" applyAlignment="1" applyProtection="1">
      <alignment horizontal="center" wrapText="1"/>
      <protection hidden="1"/>
    </xf>
    <xf numFmtId="44" fontId="4" fillId="0" borderId="20" xfId="1" applyFont="1" applyBorder="1" applyAlignment="1" applyProtection="1">
      <alignment horizontal="center" wrapText="1"/>
      <protection hidden="1"/>
    </xf>
    <xf numFmtId="44" fontId="2" fillId="0" borderId="0" xfId="0" applyNumberFormat="1" applyFont="1" applyAlignment="1">
      <alignment horizontal="center"/>
    </xf>
    <xf numFmtId="164" fontId="2" fillId="0" borderId="17" xfId="0" applyNumberFormat="1" applyFont="1" applyBorder="1" applyProtection="1">
      <protection hidden="1"/>
    </xf>
    <xf numFmtId="2" fontId="2" fillId="0" borderId="20" xfId="1" applyNumberFormat="1" applyFont="1" applyBorder="1" applyProtection="1">
      <protection locked="0"/>
    </xf>
    <xf numFmtId="2" fontId="2" fillId="0" borderId="18" xfId="1" applyNumberFormat="1" applyFont="1" applyBorder="1" applyProtection="1">
      <protection locked="0"/>
    </xf>
    <xf numFmtId="2" fontId="2" fillId="0" borderId="21" xfId="1" applyNumberFormat="1" applyFont="1" applyBorder="1" applyProtection="1">
      <protection locked="0"/>
    </xf>
    <xf numFmtId="44" fontId="2" fillId="0" borderId="0" xfId="1" applyFont="1" applyProtection="1">
      <protection locked="0"/>
    </xf>
    <xf numFmtId="14" fontId="2" fillId="0" borderId="0" xfId="0" applyNumberFormat="1" applyFont="1" applyProtection="1">
      <protection locked="0"/>
    </xf>
    <xf numFmtId="0" fontId="4" fillId="0" borderId="22" xfId="0" applyFont="1" applyBorder="1" applyAlignment="1" applyProtection="1">
      <alignment horizontal="left"/>
      <protection hidden="1"/>
    </xf>
    <xf numFmtId="0" fontId="4" fillId="0" borderId="23" xfId="0" applyFont="1" applyBorder="1" applyAlignment="1" applyProtection="1">
      <alignment horizontal="center"/>
      <protection hidden="1"/>
    </xf>
    <xf numFmtId="0" fontId="4" fillId="0" borderId="24" xfId="0" applyFont="1" applyBorder="1" applyAlignment="1" applyProtection="1">
      <alignment horizontal="left"/>
      <protection hidden="1"/>
    </xf>
    <xf numFmtId="0" fontId="4" fillId="0" borderId="25" xfId="0" applyFont="1" applyBorder="1" applyAlignment="1" applyProtection="1">
      <alignment horizontal="center"/>
      <protection hidden="1"/>
    </xf>
    <xf numFmtId="2" fontId="2" fillId="0" borderId="0" xfId="0" applyNumberFormat="1" applyFont="1" applyProtection="1">
      <protection locked="0"/>
    </xf>
    <xf numFmtId="0" fontId="2" fillId="0" borderId="17" xfId="0" applyFont="1" applyBorder="1" applyProtection="1">
      <protection hidden="1"/>
    </xf>
    <xf numFmtId="2" fontId="2" fillId="0" borderId="21" xfId="0" applyNumberFormat="1" applyFont="1" applyBorder="1" applyAlignment="1" applyProtection="1">
      <alignment horizontal="right"/>
      <protection hidden="1"/>
    </xf>
    <xf numFmtId="165" fontId="3" fillId="0" borderId="17" xfId="0" applyNumberFormat="1" applyFont="1" applyBorder="1" applyProtection="1">
      <protection hidden="1"/>
    </xf>
    <xf numFmtId="2" fontId="2" fillId="0" borderId="26" xfId="1" applyNumberFormat="1" applyFont="1" applyBorder="1" applyProtection="1">
      <protection locked="0"/>
    </xf>
    <xf numFmtId="15" fontId="2" fillId="0" borderId="17" xfId="0" applyNumberFormat="1" applyFont="1" applyBorder="1" applyProtection="1">
      <protection hidden="1"/>
    </xf>
    <xf numFmtId="2" fontId="2" fillId="0" borderId="18" xfId="1" applyNumberFormat="1" applyFont="1" applyBorder="1" applyProtection="1"/>
    <xf numFmtId="0" fontId="2" fillId="0" borderId="27" xfId="0" applyFont="1" applyBorder="1" applyProtection="1">
      <protection hidden="1"/>
    </xf>
    <xf numFmtId="2" fontId="2" fillId="0" borderId="28" xfId="0" applyNumberFormat="1" applyFont="1" applyBorder="1" applyAlignment="1" applyProtection="1">
      <alignment horizontal="right"/>
      <protection hidden="1"/>
    </xf>
    <xf numFmtId="0" fontId="4" fillId="0" borderId="0" xfId="0" applyFont="1" applyAlignment="1">
      <alignment horizontal="center"/>
    </xf>
    <xf numFmtId="2" fontId="2" fillId="0" borderId="0" xfId="0" applyNumberFormat="1" applyFont="1"/>
    <xf numFmtId="39" fontId="4" fillId="0" borderId="29" xfId="1" applyNumberFormat="1" applyFont="1" applyBorder="1" applyProtection="1">
      <protection hidden="1"/>
    </xf>
    <xf numFmtId="39" fontId="4" fillId="0" borderId="28" xfId="1" applyNumberFormat="1" applyFont="1" applyBorder="1" applyProtection="1">
      <protection hidden="1"/>
    </xf>
    <xf numFmtId="39" fontId="4" fillId="0" borderId="30" xfId="0" applyNumberFormat="1" applyFont="1" applyBorder="1" applyAlignment="1" applyProtection="1">
      <alignment horizontal="center"/>
      <protection hidden="1"/>
    </xf>
    <xf numFmtId="0" fontId="3" fillId="0" borderId="0" xfId="0" applyFont="1" applyAlignment="1">
      <alignment wrapText="1"/>
    </xf>
    <xf numFmtId="0" fontId="3" fillId="0" borderId="0" xfId="0" applyFont="1"/>
    <xf numFmtId="2" fontId="3" fillId="0" borderId="0" xfId="0" applyNumberFormat="1" applyFont="1"/>
    <xf numFmtId="14" fontId="3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10" xfId="1" applyNumberFormat="1" applyFont="1" applyBorder="1" applyProtection="1">
      <protection locked="0"/>
    </xf>
    <xf numFmtId="0" fontId="2" fillId="0" borderId="10" xfId="0" applyFont="1" applyBorder="1" applyProtection="1">
      <protection locked="0"/>
    </xf>
    <xf numFmtId="49" fontId="2" fillId="0" borderId="0" xfId="1" applyNumberFormat="1" applyFont="1" applyBorder="1" applyProtection="1"/>
    <xf numFmtId="0" fontId="2" fillId="0" borderId="0" xfId="1" applyNumberFormat="1" applyFont="1" applyBorder="1" applyProtection="1"/>
    <xf numFmtId="14" fontId="2" fillId="0" borderId="10" xfId="1" applyNumberFormat="1" applyFont="1" applyBorder="1" applyProtection="1">
      <protection locked="0"/>
    </xf>
    <xf numFmtId="44" fontId="2" fillId="0" borderId="10" xfId="1" applyFont="1" applyBorder="1" applyProtection="1"/>
    <xf numFmtId="0" fontId="8" fillId="0" borderId="0" xfId="0" applyFont="1"/>
    <xf numFmtId="44" fontId="8" fillId="0" borderId="0" xfId="1" applyFont="1" applyProtection="1"/>
    <xf numFmtId="44" fontId="8" fillId="0" borderId="0" xfId="1" applyFont="1" applyBorder="1" applyProtection="1"/>
    <xf numFmtId="14" fontId="8" fillId="0" borderId="0" xfId="0" applyNumberFormat="1" applyFont="1"/>
    <xf numFmtId="0" fontId="5" fillId="0" borderId="0" xfId="0" applyFont="1"/>
    <xf numFmtId="44" fontId="3" fillId="0" borderId="0" xfId="1" applyFont="1" applyBorder="1" applyProtection="1"/>
    <xf numFmtId="44" fontId="3" fillId="0" borderId="0" xfId="1" applyFont="1" applyProtection="1"/>
    <xf numFmtId="0" fontId="0" fillId="0" borderId="0" xfId="0" applyProtection="1">
      <protection locked="0"/>
    </xf>
    <xf numFmtId="0" fontId="2" fillId="0" borderId="0" xfId="0" applyFont="1" applyBorder="1" applyProtection="1">
      <protection hidden="1"/>
    </xf>
    <xf numFmtId="2" fontId="2" fillId="0" borderId="0" xfId="0" applyNumberFormat="1" applyFont="1" applyBorder="1" applyAlignment="1" applyProtection="1">
      <alignment horizontal="right"/>
      <protection hidden="1"/>
    </xf>
    <xf numFmtId="14" fontId="0" fillId="0" borderId="0" xfId="0" applyNumberFormat="1"/>
    <xf numFmtId="0" fontId="9" fillId="0" borderId="31" xfId="0" applyFont="1" applyBorder="1" applyAlignment="1">
      <alignment horizontal="center"/>
    </xf>
    <xf numFmtId="14" fontId="2" fillId="0" borderId="0" xfId="0" applyNumberFormat="1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44" fontId="4" fillId="0" borderId="5" xfId="1" applyFont="1" applyBorder="1" applyAlignment="1" applyProtection="1">
      <alignment horizontal="left"/>
      <protection hidden="1"/>
    </xf>
    <xf numFmtId="44" fontId="4" fillId="0" borderId="6" xfId="1" applyFont="1" applyBorder="1" applyAlignment="1" applyProtection="1">
      <alignment horizontal="left"/>
      <protection hidden="1"/>
    </xf>
    <xf numFmtId="44" fontId="4" fillId="0" borderId="0" xfId="1" applyFont="1" applyBorder="1" applyAlignment="1" applyProtection="1">
      <alignment horizontal="center"/>
    </xf>
    <xf numFmtId="49" fontId="2" fillId="0" borderId="7" xfId="0" quotePrefix="1" applyNumberFormat="1" applyFont="1" applyBorder="1" applyAlignment="1" applyProtection="1">
      <alignment horizontal="center"/>
      <protection locked="0"/>
    </xf>
    <xf numFmtId="49" fontId="2" fillId="0" borderId="8" xfId="0" applyNumberFormat="1" applyFont="1" applyBorder="1" applyAlignment="1" applyProtection="1">
      <alignment horizontal="center"/>
      <protection locked="0"/>
    </xf>
    <xf numFmtId="44" fontId="2" fillId="0" borderId="0" xfId="1" applyFont="1" applyBorder="1" applyAlignment="1" applyProtection="1">
      <alignment horizontal="center"/>
    </xf>
    <xf numFmtId="44" fontId="4" fillId="0" borderId="13" xfId="1" applyFont="1" applyBorder="1" applyAlignment="1" applyProtection="1">
      <alignment horizontal="center" wrapText="1"/>
      <protection hidden="1"/>
    </xf>
    <xf numFmtId="44" fontId="4" fillId="0" borderId="18" xfId="1" applyFont="1" applyBorder="1" applyAlignment="1" applyProtection="1">
      <alignment horizontal="center" wrapText="1"/>
      <protection hidden="1"/>
    </xf>
    <xf numFmtId="44" fontId="4" fillId="0" borderId="15" xfId="1" applyFont="1" applyBorder="1" applyAlignment="1" applyProtection="1">
      <alignment horizontal="center" wrapText="1"/>
      <protection hidden="1"/>
    </xf>
    <xf numFmtId="44" fontId="4" fillId="0" borderId="20" xfId="1" applyFont="1" applyBorder="1" applyAlignment="1" applyProtection="1">
      <alignment horizontal="center" wrapText="1"/>
      <protection hidden="1"/>
    </xf>
    <xf numFmtId="44" fontId="4" fillId="0" borderId="3" xfId="1" applyFont="1" applyBorder="1" applyAlignment="1" applyProtection="1">
      <alignment horizontal="center" wrapText="1"/>
      <protection hidden="1"/>
    </xf>
    <xf numFmtId="44" fontId="4" fillId="0" borderId="16" xfId="1" applyFont="1" applyBorder="1" applyAlignment="1" applyProtection="1">
      <alignment horizontal="center"/>
      <protection hidden="1"/>
    </xf>
    <xf numFmtId="44" fontId="4" fillId="0" borderId="21" xfId="1" applyFont="1" applyBorder="1" applyAlignment="1" applyProtection="1">
      <alignment horizontal="center"/>
      <protection hidden="1"/>
    </xf>
    <xf numFmtId="0" fontId="3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0</xdr:col>
      <xdr:colOff>66675</xdr:colOff>
      <xdr:row>6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407CEF-E277-4593-BC96-5FBD4F06F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525"/>
          <a:ext cx="2019300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0</xdr:row>
      <xdr:rowOff>85725</xdr:rowOff>
    </xdr:from>
    <xdr:to>
      <xdr:col>1</xdr:col>
      <xdr:colOff>590550</xdr:colOff>
      <xdr:row>6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9365A8-A036-4982-8252-66C5241C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85725"/>
          <a:ext cx="2019300" cy="1028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yroll%20Full-Time%20Non-Exempt%20Time%20Sheet%20Rev%20022324_loc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</sheetNames>
    <sheetDataSet>
      <sheetData sheetId="0" refreshError="1"/>
      <sheetData sheetId="1">
        <row r="1">
          <cell r="A1">
            <v>45627</v>
          </cell>
        </row>
        <row r="2">
          <cell r="A2">
            <v>45642</v>
          </cell>
        </row>
        <row r="3">
          <cell r="A3">
            <v>45658</v>
          </cell>
        </row>
        <row r="4">
          <cell r="A4">
            <v>45673</v>
          </cell>
        </row>
        <row r="5">
          <cell r="A5">
            <v>45689</v>
          </cell>
        </row>
        <row r="6">
          <cell r="A6">
            <v>45704</v>
          </cell>
        </row>
        <row r="7">
          <cell r="A7">
            <v>45717</v>
          </cell>
        </row>
        <row r="8">
          <cell r="A8">
            <v>45732</v>
          </cell>
        </row>
        <row r="9">
          <cell r="A9">
            <v>45748</v>
          </cell>
        </row>
        <row r="10">
          <cell r="A10">
            <v>45763</v>
          </cell>
        </row>
        <row r="11">
          <cell r="A11">
            <v>45778</v>
          </cell>
        </row>
        <row r="12">
          <cell r="A12">
            <v>45793</v>
          </cell>
        </row>
        <row r="13">
          <cell r="A13">
            <v>45809</v>
          </cell>
        </row>
        <row r="14">
          <cell r="A14">
            <v>45824</v>
          </cell>
        </row>
        <row r="15">
          <cell r="A15">
            <v>45839</v>
          </cell>
        </row>
        <row r="16">
          <cell r="A16">
            <v>45854</v>
          </cell>
        </row>
        <row r="17">
          <cell r="A17">
            <v>45870</v>
          </cell>
        </row>
        <row r="18">
          <cell r="A18">
            <v>45885</v>
          </cell>
        </row>
        <row r="19">
          <cell r="A19">
            <v>45901</v>
          </cell>
        </row>
        <row r="20">
          <cell r="A20">
            <v>45916</v>
          </cell>
        </row>
        <row r="21">
          <cell r="A21">
            <v>45931</v>
          </cell>
        </row>
        <row r="22">
          <cell r="A22">
            <v>45946</v>
          </cell>
        </row>
        <row r="23">
          <cell r="A23">
            <v>45962</v>
          </cell>
        </row>
        <row r="24">
          <cell r="A24">
            <v>45977</v>
          </cell>
        </row>
        <row r="25">
          <cell r="A25">
            <v>45992</v>
          </cell>
        </row>
        <row r="26">
          <cell r="A26">
            <v>46007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033E6-D807-4B1A-BA9C-F30641B6ECBF}">
  <dimension ref="A1:AA54"/>
  <sheetViews>
    <sheetView showGridLines="0" tabSelected="1" workbookViewId="0">
      <selection activeCell="L15" sqref="L15"/>
    </sheetView>
  </sheetViews>
  <sheetFormatPr defaultColWidth="0" defaultRowHeight="12"/>
  <cols>
    <col min="1" max="1" width="28.5703125" style="12" customWidth="1"/>
    <col min="2" max="2" width="9.28515625" style="35" bestFit="1" customWidth="1"/>
    <col min="3" max="3" width="9.28515625" style="35" customWidth="1"/>
    <col min="4" max="4" width="7.85546875" style="35" customWidth="1"/>
    <col min="5" max="5" width="9.28515625" style="35" customWidth="1"/>
    <col min="6" max="6" width="13.42578125" style="35" customWidth="1"/>
    <col min="7" max="7" width="12.7109375" style="35" customWidth="1"/>
    <col min="8" max="8" width="8.5703125" style="35" bestFit="1" customWidth="1"/>
    <col min="9" max="9" width="8.85546875" style="35" bestFit="1" customWidth="1"/>
    <col min="10" max="10" width="10.7109375" style="35" customWidth="1"/>
    <col min="11" max="11" width="5.42578125" style="35" customWidth="1"/>
    <col min="12" max="12" width="14.28515625" style="35" customWidth="1"/>
    <col min="13" max="13" width="10.7109375" style="12" customWidth="1"/>
    <col min="14" max="14" width="10.140625" style="12" bestFit="1" customWidth="1"/>
    <col min="15" max="16" width="9.140625" style="12" hidden="1" customWidth="1"/>
    <col min="17" max="25" width="0" style="12" hidden="1" customWidth="1"/>
    <col min="26" max="26" width="9.140625" style="12" hidden="1" customWidth="1"/>
    <col min="27" max="27" width="9.85546875" style="36" hidden="1" customWidth="1"/>
    <col min="28" max="16384" width="0" style="12" hidden="1"/>
  </cols>
  <sheetData>
    <row r="1" spans="1:27" s="1" customForma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9"/>
      <c r="N1" s="80"/>
      <c r="AA1" s="3" t="s">
        <v>0</v>
      </c>
    </row>
    <row r="2" spans="1:27" s="1" customFormat="1">
      <c r="B2" s="2"/>
      <c r="C2" s="2"/>
      <c r="D2" s="2"/>
      <c r="E2" s="2"/>
      <c r="F2" s="2"/>
      <c r="G2" s="2"/>
      <c r="H2" s="2"/>
      <c r="I2" s="4"/>
      <c r="J2" s="4"/>
      <c r="K2" s="4"/>
      <c r="L2" s="4"/>
      <c r="AA2" s="3">
        <v>39387</v>
      </c>
    </row>
    <row r="3" spans="1:27" s="1" customFormat="1">
      <c r="B3" s="2"/>
      <c r="C3" s="2"/>
      <c r="D3" s="2"/>
      <c r="E3" s="2"/>
      <c r="F3" s="2"/>
      <c r="G3" s="2"/>
      <c r="H3" s="2"/>
      <c r="I3" s="4"/>
      <c r="J3" s="4"/>
      <c r="K3" s="4"/>
      <c r="L3" s="4"/>
      <c r="M3" s="5"/>
      <c r="AA3" s="3">
        <v>39402</v>
      </c>
    </row>
    <row r="4" spans="1:27" s="1" customFormat="1" ht="12.75">
      <c r="A4" s="81" t="s">
        <v>33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AA4" s="3">
        <v>39417</v>
      </c>
    </row>
    <row r="5" spans="1:27" s="1" customForma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AA5" s="3">
        <v>39432</v>
      </c>
    </row>
    <row r="6" spans="1:27" s="1" customForma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N6" s="6"/>
      <c r="AA6" s="3">
        <v>39448</v>
      </c>
    </row>
    <row r="7" spans="1:27" s="7" customFormat="1" ht="15.75" thickBot="1">
      <c r="B7" s="8"/>
      <c r="C7" s="9"/>
      <c r="D7" s="8"/>
      <c r="E7" s="8"/>
      <c r="F7" s="8"/>
      <c r="G7" s="8"/>
      <c r="H7" s="8"/>
      <c r="I7" s="10" t="s">
        <v>1</v>
      </c>
      <c r="J7" s="2"/>
      <c r="K7" s="8"/>
      <c r="L7" s="11">
        <v>45748</v>
      </c>
      <c r="M7" s="12"/>
      <c r="AA7" s="3">
        <v>39463</v>
      </c>
    </row>
    <row r="8" spans="1:27" s="7" customFormat="1">
      <c r="A8" s="82" t="s">
        <v>2</v>
      </c>
      <c r="B8" s="83"/>
      <c r="C8" s="13"/>
      <c r="D8" s="84" t="s">
        <v>3</v>
      </c>
      <c r="E8" s="84"/>
      <c r="F8" s="85"/>
      <c r="G8" s="14"/>
      <c r="H8" s="86"/>
      <c r="I8" s="86"/>
      <c r="J8" s="86"/>
      <c r="K8" s="15"/>
      <c r="L8" s="16">
        <f>DAY(DATE(YEAR(L7),MONTH(L7)+1,1)-1)</f>
        <v>30</v>
      </c>
      <c r="M8" s="17"/>
      <c r="N8" s="17"/>
      <c r="AA8" s="3">
        <v>39479</v>
      </c>
    </row>
    <row r="9" spans="1:27" s="7" customFormat="1" ht="12.75" thickBot="1">
      <c r="A9" s="87"/>
      <c r="B9" s="88"/>
      <c r="C9" s="18"/>
      <c r="D9" s="19"/>
      <c r="E9" s="19"/>
      <c r="F9" s="20"/>
      <c r="G9" s="9"/>
      <c r="H9" s="89"/>
      <c r="I9" s="89"/>
      <c r="J9" s="89"/>
      <c r="K9" s="21"/>
      <c r="L9" s="22">
        <f>DAY(L7)</f>
        <v>1</v>
      </c>
      <c r="AA9" s="3">
        <v>39494</v>
      </c>
    </row>
    <row r="10" spans="1:27" s="7" customFormat="1" ht="12.75" thickBot="1">
      <c r="B10" s="8"/>
      <c r="C10" s="9"/>
      <c r="D10" s="9"/>
      <c r="E10" s="9"/>
      <c r="F10" s="8"/>
      <c r="G10" s="8"/>
      <c r="H10" s="8"/>
      <c r="I10" s="9"/>
      <c r="J10" s="8"/>
      <c r="K10" s="8"/>
      <c r="L10" s="22">
        <f>MONTH(L7)</f>
        <v>4</v>
      </c>
      <c r="AA10" s="3">
        <v>39508</v>
      </c>
    </row>
    <row r="11" spans="1:27" s="7" customFormat="1" ht="12" customHeight="1">
      <c r="A11" s="23"/>
      <c r="B11" s="90" t="s">
        <v>4</v>
      </c>
      <c r="C11" s="24"/>
      <c r="D11" s="24"/>
      <c r="E11" s="24"/>
      <c r="F11" s="92" t="s">
        <v>5</v>
      </c>
      <c r="G11" s="25" t="s">
        <v>6</v>
      </c>
      <c r="H11" s="94" t="s">
        <v>7</v>
      </c>
      <c r="I11" s="95" t="s">
        <v>8</v>
      </c>
      <c r="J11" s="26"/>
      <c r="AA11" s="3">
        <v>39523</v>
      </c>
    </row>
    <row r="12" spans="1:27" s="7" customFormat="1" ht="12" customHeight="1">
      <c r="A12" s="27" t="s">
        <v>9</v>
      </c>
      <c r="B12" s="91"/>
      <c r="C12" s="28" t="s">
        <v>10</v>
      </c>
      <c r="D12" s="29" t="s">
        <v>11</v>
      </c>
      <c r="E12" s="29" t="s">
        <v>12</v>
      </c>
      <c r="F12" s="93"/>
      <c r="G12" s="29"/>
      <c r="H12" s="91"/>
      <c r="I12" s="96"/>
      <c r="J12" s="30"/>
      <c r="K12" s="8"/>
      <c r="AA12" s="3">
        <v>39539</v>
      </c>
    </row>
    <row r="13" spans="1:27">
      <c r="A13" s="31">
        <f>L7</f>
        <v>45748</v>
      </c>
      <c r="B13" s="32"/>
      <c r="C13" s="32"/>
      <c r="D13" s="32"/>
      <c r="E13" s="32"/>
      <c r="F13" s="32"/>
      <c r="G13" s="32"/>
      <c r="H13" s="33"/>
      <c r="I13" s="34"/>
      <c r="J13" s="12"/>
      <c r="L13" s="12"/>
      <c r="AA13" s="36">
        <v>39554</v>
      </c>
    </row>
    <row r="14" spans="1:27">
      <c r="A14" s="31">
        <f t="shared" ref="A14:A24" si="0">SUM(A13+1)</f>
        <v>45749</v>
      </c>
      <c r="B14" s="33"/>
      <c r="C14" s="33"/>
      <c r="D14" s="33"/>
      <c r="E14" s="33"/>
      <c r="F14" s="33"/>
      <c r="G14" s="33"/>
      <c r="H14" s="33"/>
      <c r="I14" s="34"/>
      <c r="J14" s="12"/>
      <c r="K14" s="12"/>
      <c r="L14" s="12"/>
      <c r="AA14" s="36">
        <v>39569</v>
      </c>
    </row>
    <row r="15" spans="1:27">
      <c r="A15" s="31">
        <f t="shared" si="0"/>
        <v>45750</v>
      </c>
      <c r="B15" s="33"/>
      <c r="C15" s="33"/>
      <c r="D15" s="33"/>
      <c r="E15" s="33"/>
      <c r="F15" s="33"/>
      <c r="G15" s="33"/>
      <c r="H15" s="33"/>
      <c r="I15" s="34"/>
      <c r="J15" s="12"/>
      <c r="K15" s="12"/>
      <c r="L15" s="12"/>
      <c r="AA15" s="36">
        <v>39584</v>
      </c>
    </row>
    <row r="16" spans="1:27">
      <c r="A16" s="31">
        <f t="shared" si="0"/>
        <v>45751</v>
      </c>
      <c r="B16" s="33"/>
      <c r="C16" s="33"/>
      <c r="D16" s="33"/>
      <c r="E16" s="33"/>
      <c r="F16" s="33"/>
      <c r="G16" s="33"/>
      <c r="H16" s="33"/>
      <c r="I16" s="34"/>
      <c r="J16" s="12"/>
      <c r="K16" s="12"/>
      <c r="L16" s="12"/>
      <c r="AA16" s="36">
        <v>39600</v>
      </c>
    </row>
    <row r="17" spans="1:27">
      <c r="A17" s="31">
        <f t="shared" si="0"/>
        <v>45752</v>
      </c>
      <c r="B17" s="33"/>
      <c r="C17" s="33"/>
      <c r="D17" s="33"/>
      <c r="E17" s="33"/>
      <c r="F17" s="33"/>
      <c r="G17" s="33"/>
      <c r="H17" s="33"/>
      <c r="I17" s="34"/>
      <c r="J17" s="12"/>
      <c r="K17" s="12"/>
      <c r="L17" s="12"/>
      <c r="AA17" s="36">
        <v>39615</v>
      </c>
    </row>
    <row r="18" spans="1:27">
      <c r="A18" s="31">
        <f t="shared" si="0"/>
        <v>45753</v>
      </c>
      <c r="B18" s="33"/>
      <c r="C18" s="33"/>
      <c r="D18" s="33"/>
      <c r="E18" s="33"/>
      <c r="F18" s="33"/>
      <c r="G18" s="33"/>
      <c r="H18" s="33"/>
      <c r="I18" s="34"/>
      <c r="J18" s="12"/>
      <c r="K18" s="12"/>
      <c r="L18" s="12"/>
      <c r="AA18" s="36">
        <v>39630</v>
      </c>
    </row>
    <row r="19" spans="1:27">
      <c r="A19" s="31">
        <f t="shared" si="0"/>
        <v>45754</v>
      </c>
      <c r="B19" s="33"/>
      <c r="C19" s="33"/>
      <c r="D19" s="33"/>
      <c r="E19" s="33"/>
      <c r="F19" s="33"/>
      <c r="G19" s="33"/>
      <c r="H19" s="33"/>
      <c r="I19" s="34"/>
      <c r="J19" s="12"/>
      <c r="K19" s="12"/>
      <c r="L19" s="12"/>
      <c r="AA19" s="36">
        <v>39645</v>
      </c>
    </row>
    <row r="20" spans="1:27" ht="12.75" thickBot="1">
      <c r="A20" s="31">
        <f t="shared" si="0"/>
        <v>45755</v>
      </c>
      <c r="B20" s="33"/>
      <c r="C20" s="33"/>
      <c r="D20" s="33"/>
      <c r="E20" s="33"/>
      <c r="F20" s="33"/>
      <c r="G20" s="33"/>
      <c r="H20" s="33"/>
      <c r="I20" s="34"/>
      <c r="J20" s="12"/>
      <c r="K20" s="12"/>
      <c r="L20" s="12"/>
      <c r="AA20" s="36">
        <v>39661</v>
      </c>
    </row>
    <row r="21" spans="1:27" ht="12.75" thickBot="1">
      <c r="A21" s="31">
        <f t="shared" si="0"/>
        <v>45756</v>
      </c>
      <c r="B21" s="33"/>
      <c r="C21" s="33"/>
      <c r="D21" s="33"/>
      <c r="E21" s="33"/>
      <c r="F21" s="33"/>
      <c r="G21" s="33"/>
      <c r="H21" s="33"/>
      <c r="I21" s="34"/>
      <c r="J21" s="12"/>
      <c r="K21" s="12"/>
      <c r="L21" s="37" t="s">
        <v>13</v>
      </c>
      <c r="M21" s="38"/>
      <c r="AA21" s="36">
        <v>39676</v>
      </c>
    </row>
    <row r="22" spans="1:27">
      <c r="A22" s="31">
        <f t="shared" si="0"/>
        <v>45757</v>
      </c>
      <c r="B22" s="33"/>
      <c r="C22" s="33"/>
      <c r="D22" s="33"/>
      <c r="E22" s="33"/>
      <c r="F22" s="33"/>
      <c r="G22" s="33"/>
      <c r="H22" s="33"/>
      <c r="I22" s="34"/>
      <c r="J22" s="12"/>
      <c r="K22" s="12"/>
      <c r="L22" s="39"/>
      <c r="M22" s="40"/>
      <c r="AA22" s="36">
        <v>39692</v>
      </c>
    </row>
    <row r="23" spans="1:27">
      <c r="A23" s="31">
        <f t="shared" si="0"/>
        <v>45758</v>
      </c>
      <c r="B23" s="33"/>
      <c r="C23" s="33"/>
      <c r="D23" s="33"/>
      <c r="E23" s="33"/>
      <c r="F23" s="33"/>
      <c r="G23" s="33"/>
      <c r="H23" s="33"/>
      <c r="I23" s="34"/>
      <c r="J23" s="12"/>
      <c r="K23" s="41"/>
      <c r="L23" s="42" t="s">
        <v>14</v>
      </c>
      <c r="M23" s="43">
        <f>B33</f>
        <v>0</v>
      </c>
      <c r="AA23" s="36">
        <v>39707</v>
      </c>
    </row>
    <row r="24" spans="1:27">
      <c r="A24" s="31">
        <f t="shared" si="0"/>
        <v>45759</v>
      </c>
      <c r="B24" s="33"/>
      <c r="C24" s="33"/>
      <c r="D24" s="33"/>
      <c r="E24" s="33"/>
      <c r="F24" s="33"/>
      <c r="G24" s="33"/>
      <c r="H24" s="33"/>
      <c r="I24" s="34"/>
      <c r="J24" s="12"/>
      <c r="K24" s="12"/>
      <c r="L24" s="42" t="s">
        <v>10</v>
      </c>
      <c r="M24" s="43">
        <f>C33</f>
        <v>0</v>
      </c>
      <c r="AA24" s="36">
        <v>39722</v>
      </c>
    </row>
    <row r="25" spans="1:27" ht="12.75">
      <c r="A25" s="44">
        <f>IF(L$8&gt;=28,A24+1,"")</f>
        <v>45760</v>
      </c>
      <c r="B25" s="33"/>
      <c r="C25" s="33"/>
      <c r="D25" s="33"/>
      <c r="E25" s="33"/>
      <c r="F25" s="33"/>
      <c r="G25" s="33"/>
      <c r="H25" s="33"/>
      <c r="I25" s="34"/>
      <c r="J25" s="12"/>
      <c r="K25" s="12"/>
      <c r="L25" s="42" t="s">
        <v>11</v>
      </c>
      <c r="M25" s="43">
        <f>D33</f>
        <v>0</v>
      </c>
      <c r="AA25" s="36">
        <v>39737</v>
      </c>
    </row>
    <row r="26" spans="1:27" ht="12.75">
      <c r="A26" s="44">
        <f>IF(AND(L$8=28,L$10=2,L9=1),A25+1,(IF(OR(L8&gt;=29,L10&lt;&gt;2),A25+1,"")))</f>
        <v>45761</v>
      </c>
      <c r="B26" s="33"/>
      <c r="C26" s="33"/>
      <c r="D26" s="33"/>
      <c r="E26" s="33"/>
      <c r="F26" s="33"/>
      <c r="G26" s="33"/>
      <c r="H26" s="33"/>
      <c r="I26" s="34"/>
      <c r="J26" s="12"/>
      <c r="K26" s="12"/>
      <c r="L26" s="42" t="s">
        <v>12</v>
      </c>
      <c r="M26" s="43">
        <f>E33</f>
        <v>0</v>
      </c>
    </row>
    <row r="27" spans="1:27" ht="12.75">
      <c r="A27" s="44">
        <f>IF(L$8&gt;=30,A25+2,IF(L9=1,A25+2,""))</f>
        <v>45762</v>
      </c>
      <c r="B27" s="33"/>
      <c r="C27" s="33"/>
      <c r="D27" s="33"/>
      <c r="E27" s="33"/>
      <c r="F27" s="33"/>
      <c r="G27" s="33"/>
      <c r="H27" s="33"/>
      <c r="I27" s="34"/>
      <c r="J27" s="12"/>
      <c r="K27" s="12"/>
      <c r="L27" s="42" t="s">
        <v>6</v>
      </c>
      <c r="M27" s="43">
        <f>G33</f>
        <v>0</v>
      </c>
    </row>
    <row r="28" spans="1:27" ht="12.75">
      <c r="A28" s="44" t="str">
        <f>IF(AND(L8 = 31,L9 &lt;&gt;1),A27+1,"")</f>
        <v/>
      </c>
      <c r="B28" s="33"/>
      <c r="C28" s="45"/>
      <c r="D28" s="32"/>
      <c r="E28" s="33"/>
      <c r="F28" s="33"/>
      <c r="G28" s="33"/>
      <c r="H28" s="33"/>
      <c r="I28" s="34"/>
      <c r="J28" s="12"/>
      <c r="K28" s="12"/>
      <c r="L28" s="42" t="s">
        <v>15</v>
      </c>
      <c r="M28" s="43">
        <f>F33</f>
        <v>0</v>
      </c>
    </row>
    <row r="29" spans="1:27" ht="12.75" thickBot="1">
      <c r="A29" s="46"/>
      <c r="B29" s="33"/>
      <c r="C29" s="33"/>
      <c r="D29" s="33"/>
      <c r="E29" s="33"/>
      <c r="F29" s="33"/>
      <c r="G29" s="33"/>
      <c r="H29" s="33"/>
      <c r="I29" s="34"/>
      <c r="J29" s="12"/>
      <c r="K29" s="12"/>
      <c r="L29" s="48" t="s">
        <v>7</v>
      </c>
      <c r="M29" s="49">
        <f>H33</f>
        <v>0</v>
      </c>
    </row>
    <row r="30" spans="1:27" s="7" customFormat="1">
      <c r="A30" s="42"/>
      <c r="B30" s="47"/>
      <c r="C30" s="47"/>
      <c r="D30" s="47"/>
      <c r="E30" s="47"/>
      <c r="F30" s="47"/>
      <c r="G30" s="47"/>
      <c r="H30" s="47"/>
      <c r="I30" s="34"/>
      <c r="L30" s="75"/>
      <c r="M30" s="76"/>
      <c r="AA30" s="3"/>
    </row>
    <row r="31" spans="1:27" s="7" customFormat="1">
      <c r="A31" s="42"/>
      <c r="B31" s="47"/>
      <c r="C31" s="47"/>
      <c r="D31" s="47"/>
      <c r="E31" s="47"/>
      <c r="F31" s="47"/>
      <c r="G31" s="47"/>
      <c r="H31" s="47"/>
      <c r="I31" s="34"/>
      <c r="L31" s="8"/>
      <c r="AA31" s="3"/>
    </row>
    <row r="32" spans="1:27" s="7" customFormat="1" ht="12.75" thickBot="1">
      <c r="A32" s="42" t="s">
        <v>16</v>
      </c>
      <c r="B32" s="47"/>
      <c r="C32" s="47"/>
      <c r="D32" s="47"/>
      <c r="E32" s="47"/>
      <c r="F32" s="47"/>
      <c r="G32" s="47"/>
      <c r="H32" s="47"/>
      <c r="I32" s="34"/>
      <c r="J32" s="50" t="s">
        <v>17</v>
      </c>
      <c r="L32" s="8"/>
      <c r="N32" s="51"/>
      <c r="O32" s="51"/>
      <c r="AA32" s="3"/>
    </row>
    <row r="33" spans="1:27" s="7" customFormat="1" ht="12.75" thickBot="1">
      <c r="A33" s="48" t="s">
        <v>18</v>
      </c>
      <c r="B33" s="52">
        <f t="shared" ref="B33:H33" si="1">SUM(B13:B32)</f>
        <v>0</v>
      </c>
      <c r="C33" s="52">
        <f t="shared" si="1"/>
        <v>0</v>
      </c>
      <c r="D33" s="52">
        <f t="shared" si="1"/>
        <v>0</v>
      </c>
      <c r="E33" s="52">
        <f t="shared" si="1"/>
        <v>0</v>
      </c>
      <c r="F33" s="52">
        <f t="shared" si="1"/>
        <v>0</v>
      </c>
      <c r="G33" s="52">
        <f t="shared" si="1"/>
        <v>0</v>
      </c>
      <c r="H33" s="52">
        <f t="shared" si="1"/>
        <v>0</v>
      </c>
      <c r="I33" s="53"/>
      <c r="J33" s="54">
        <f>SUM(B33:H33)</f>
        <v>0</v>
      </c>
      <c r="L33" s="8"/>
      <c r="O33" s="51"/>
      <c r="AA33" s="3"/>
    </row>
    <row r="34" spans="1:27" s="7" customFormat="1">
      <c r="B34" s="8"/>
      <c r="C34" s="8"/>
      <c r="D34" s="8"/>
      <c r="E34" s="8"/>
      <c r="F34" s="8"/>
      <c r="G34" s="8"/>
      <c r="H34" s="8"/>
      <c r="I34" s="8"/>
      <c r="J34" s="8"/>
      <c r="L34" s="8"/>
      <c r="O34" s="51"/>
      <c r="AA34" s="3"/>
    </row>
    <row r="35" spans="1:27" s="56" customFormat="1" ht="54" customHeight="1">
      <c r="A35" s="97" t="s">
        <v>19</v>
      </c>
      <c r="B35" s="97"/>
      <c r="C35" s="97"/>
      <c r="D35" s="97"/>
      <c r="E35" s="97"/>
      <c r="F35" s="97"/>
      <c r="G35" s="97"/>
      <c r="H35" s="97"/>
      <c r="I35" s="97"/>
      <c r="J35" s="97"/>
      <c r="K35" s="55"/>
      <c r="L35" s="55"/>
      <c r="M35" s="55"/>
      <c r="O35" s="57"/>
      <c r="AA35" s="58"/>
    </row>
    <row r="36" spans="1:27" s="56" customFormat="1" ht="13.5" customHeight="1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5"/>
      <c r="L36" s="55"/>
      <c r="M36" s="55"/>
      <c r="O36" s="57"/>
      <c r="AA36" s="58"/>
    </row>
    <row r="37" spans="1:27" s="7" customFormat="1" ht="12.75" thickBot="1">
      <c r="B37" s="8"/>
      <c r="C37" s="8"/>
      <c r="D37" s="8"/>
      <c r="E37" s="8"/>
      <c r="F37" s="8"/>
      <c r="G37" s="60" t="s">
        <v>20</v>
      </c>
      <c r="H37" s="8"/>
      <c r="I37" s="61"/>
      <c r="J37" s="61"/>
      <c r="K37" s="62"/>
      <c r="L37" s="61"/>
      <c r="O37" s="51"/>
      <c r="AA37" s="3"/>
    </row>
    <row r="38" spans="1:27" s="7" customFormat="1" ht="12.75" thickBot="1">
      <c r="A38" s="60" t="s">
        <v>21</v>
      </c>
      <c r="B38" s="61"/>
      <c r="C38" s="61"/>
      <c r="D38" s="61"/>
      <c r="E38" s="61"/>
      <c r="F38" s="9"/>
      <c r="G38" s="9"/>
      <c r="H38" s="9"/>
      <c r="I38" s="63"/>
      <c r="J38" s="9"/>
      <c r="K38" s="8"/>
      <c r="AA38" s="3"/>
    </row>
    <row r="39" spans="1:27" s="7" customFormat="1" ht="12.75" thickBot="1">
      <c r="A39" s="60"/>
      <c r="B39" s="9"/>
      <c r="C39" s="9"/>
      <c r="D39" s="64"/>
      <c r="E39" s="9"/>
      <c r="F39" s="8"/>
      <c r="G39" s="60" t="s">
        <v>22</v>
      </c>
      <c r="H39" s="9"/>
      <c r="I39" s="61"/>
      <c r="J39" s="61"/>
      <c r="K39" s="61"/>
      <c r="L39" s="61"/>
      <c r="N39" s="9"/>
      <c r="O39" s="9"/>
      <c r="AA39" s="3"/>
    </row>
    <row r="40" spans="1:27" s="7" customFormat="1" ht="12.75" thickBot="1">
      <c r="A40" s="60" t="s">
        <v>23</v>
      </c>
      <c r="B40" s="65"/>
      <c r="C40" s="65"/>
      <c r="D40" s="65"/>
      <c r="E40" s="9"/>
      <c r="F40" s="8"/>
      <c r="G40" s="60"/>
      <c r="H40" s="8"/>
      <c r="I40" s="8"/>
      <c r="J40" s="8"/>
      <c r="K40" s="8"/>
      <c r="N40" s="8"/>
      <c r="O40" s="8"/>
      <c r="AA40" s="3"/>
    </row>
    <row r="41" spans="1:27" s="7" customFormat="1" ht="12.75" thickBot="1">
      <c r="F41" s="8"/>
      <c r="G41" s="60" t="s">
        <v>23</v>
      </c>
      <c r="H41" s="8"/>
      <c r="I41" s="65"/>
      <c r="J41" s="65"/>
      <c r="K41" s="65"/>
      <c r="L41" s="8"/>
      <c r="N41" s="9"/>
      <c r="O41" s="9"/>
      <c r="AA41" s="3"/>
    </row>
    <row r="42" spans="1:27" s="7" customFormat="1">
      <c r="B42" s="9"/>
      <c r="C42" s="9"/>
      <c r="D42" s="9"/>
      <c r="E42" s="64"/>
      <c r="F42" s="9"/>
      <c r="G42" s="9"/>
      <c r="H42" s="9"/>
      <c r="I42" s="8"/>
      <c r="J42" s="8"/>
      <c r="K42" s="8"/>
      <c r="AA42" s="3"/>
    </row>
    <row r="43" spans="1:27" s="7" customFormat="1" ht="12.75" thickBot="1">
      <c r="A43" s="60" t="s">
        <v>24</v>
      </c>
      <c r="B43" s="8"/>
      <c r="C43" s="66"/>
      <c r="D43" s="66"/>
      <c r="E43" s="66"/>
      <c r="F43" s="66"/>
      <c r="G43" s="66"/>
      <c r="H43" s="66"/>
      <c r="I43" s="66"/>
      <c r="J43" s="9"/>
      <c r="K43" s="8"/>
      <c r="L43" s="8"/>
      <c r="AA43" s="3"/>
    </row>
    <row r="44" spans="1:27" s="67" customFormat="1" ht="14.25" customHeight="1">
      <c r="B44" s="68"/>
      <c r="C44" s="78" t="s">
        <v>25</v>
      </c>
      <c r="D44" s="78"/>
      <c r="E44" s="78"/>
      <c r="F44" s="78"/>
      <c r="G44" s="78"/>
      <c r="H44" s="78"/>
      <c r="I44" s="78"/>
      <c r="J44" s="69"/>
      <c r="K44" s="68"/>
      <c r="L44" s="68"/>
      <c r="AA44" s="70"/>
    </row>
    <row r="45" spans="1:27" s="7" customFormat="1" ht="8.25" customHeight="1">
      <c r="A45" s="71"/>
      <c r="B45" s="8"/>
      <c r="C45" s="8"/>
      <c r="D45" s="8"/>
      <c r="E45" s="8"/>
      <c r="F45" s="8"/>
      <c r="G45" s="8"/>
      <c r="H45" s="8"/>
      <c r="I45" s="9"/>
      <c r="J45" s="9"/>
      <c r="K45" s="9"/>
      <c r="L45" s="8"/>
      <c r="AA45" s="3"/>
    </row>
    <row r="46" spans="1:27" s="7" customFormat="1" ht="12.75">
      <c r="A46" s="71" t="s">
        <v>26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AA46" s="3"/>
    </row>
    <row r="47" spans="1:27" s="56" customFormat="1" ht="12.75">
      <c r="A47" s="56" t="s">
        <v>27</v>
      </c>
      <c r="L47" s="72"/>
      <c r="AA47" s="58"/>
    </row>
    <row r="48" spans="1:27" s="56" customFormat="1" ht="12.75">
      <c r="A48" s="56" t="s">
        <v>28</v>
      </c>
      <c r="L48" s="72"/>
      <c r="AA48" s="58"/>
    </row>
    <row r="49" spans="1:27" s="56" customFormat="1" ht="12.75">
      <c r="A49" s="56" t="s">
        <v>29</v>
      </c>
      <c r="AA49" s="58"/>
    </row>
    <row r="50" spans="1:27" s="56" customFormat="1" ht="12.75">
      <c r="A50" s="56" t="s">
        <v>30</v>
      </c>
      <c r="AA50" s="58"/>
    </row>
    <row r="51" spans="1:27" s="56" customFormat="1" ht="12.75">
      <c r="A51" s="56" t="s">
        <v>32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AA51" s="58"/>
    </row>
    <row r="52" spans="1:27" s="56" customFormat="1" ht="12.75">
      <c r="A52" s="56" t="s">
        <v>31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AA52" s="58"/>
    </row>
    <row r="53" spans="1:27" s="7" customFormat="1" ht="15">
      <c r="B53" s="8"/>
      <c r="C53" s="8"/>
      <c r="D53" s="8"/>
      <c r="E53" s="8"/>
      <c r="F53" s="8"/>
      <c r="G53" s="8"/>
      <c r="H53" s="8"/>
      <c r="I53" s="8"/>
      <c r="J53" s="8"/>
      <c r="K53" s="8"/>
      <c r="L53"/>
      <c r="AA53" s="3"/>
    </row>
    <row r="54" spans="1:27" ht="15">
      <c r="L54" s="74"/>
    </row>
  </sheetData>
  <protectedRanges>
    <protectedRange sqref="C43:I43" name="Range1_1"/>
  </protectedRanges>
  <mergeCells count="13">
    <mergeCell ref="C44:I44"/>
    <mergeCell ref="M1:N1"/>
    <mergeCell ref="A4:N4"/>
    <mergeCell ref="A8:B8"/>
    <mergeCell ref="D8:F8"/>
    <mergeCell ref="H8:J8"/>
    <mergeCell ref="A9:B9"/>
    <mergeCell ref="H9:J9"/>
    <mergeCell ref="B11:B12"/>
    <mergeCell ref="F11:F12"/>
    <mergeCell ref="H11:H12"/>
    <mergeCell ref="I11:I12"/>
    <mergeCell ref="A35:J35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AF09988-92D2-48BA-8311-73D2F4D10804}">
          <x14:formula1>
            <xm:f>Sheet2!$A$1:$A$28</xm:f>
          </x14:formula1>
          <xm:sqref>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22F02-B698-47E9-A8BC-124AAC0B670E}">
  <dimension ref="A1:A28"/>
  <sheetViews>
    <sheetView workbookViewId="0">
      <selection activeCell="A29" sqref="A29"/>
    </sheetView>
  </sheetViews>
  <sheetFormatPr defaultRowHeight="15"/>
  <cols>
    <col min="1" max="1" width="10.7109375" bestFit="1" customWidth="1"/>
  </cols>
  <sheetData>
    <row r="1" spans="1:1">
      <c r="A1" s="77">
        <v>45627</v>
      </c>
    </row>
    <row r="2" spans="1:1">
      <c r="A2" s="77">
        <f t="shared" ref="A2" si="0">A1+15</f>
        <v>45642</v>
      </c>
    </row>
    <row r="3" spans="1:1">
      <c r="A3" s="77">
        <v>45658</v>
      </c>
    </row>
    <row r="4" spans="1:1">
      <c r="A4" s="77">
        <f>A3+15</f>
        <v>45673</v>
      </c>
    </row>
    <row r="5" spans="1:1">
      <c r="A5" s="77">
        <f t="shared" ref="A5:A23" si="1">A4+16</f>
        <v>45689</v>
      </c>
    </row>
    <row r="6" spans="1:1">
      <c r="A6" s="77">
        <f>A5+15</f>
        <v>45704</v>
      </c>
    </row>
    <row r="7" spans="1:1">
      <c r="A7" s="77">
        <f>A6+13</f>
        <v>45717</v>
      </c>
    </row>
    <row r="8" spans="1:1">
      <c r="A8" s="77">
        <f>A7+15</f>
        <v>45732</v>
      </c>
    </row>
    <row r="9" spans="1:1">
      <c r="A9" s="77">
        <f>A8+16</f>
        <v>45748</v>
      </c>
    </row>
    <row r="10" spans="1:1">
      <c r="A10" s="77">
        <f>A9+15</f>
        <v>45763</v>
      </c>
    </row>
    <row r="11" spans="1:1">
      <c r="A11" s="77">
        <f>A10+15</f>
        <v>45778</v>
      </c>
    </row>
    <row r="12" spans="1:1">
      <c r="A12" s="77">
        <f>A11+15</f>
        <v>45793</v>
      </c>
    </row>
    <row r="13" spans="1:1">
      <c r="A13" s="77">
        <f t="shared" si="1"/>
        <v>45809</v>
      </c>
    </row>
    <row r="14" spans="1:1">
      <c r="A14" s="77">
        <f>A13+15</f>
        <v>45824</v>
      </c>
    </row>
    <row r="15" spans="1:1">
      <c r="A15" s="77">
        <f>A14+15</f>
        <v>45839</v>
      </c>
    </row>
    <row r="16" spans="1:1">
      <c r="A16" s="77">
        <f>A15+15</f>
        <v>45854</v>
      </c>
    </row>
    <row r="17" spans="1:1">
      <c r="A17" s="77">
        <f t="shared" si="1"/>
        <v>45870</v>
      </c>
    </row>
    <row r="18" spans="1:1">
      <c r="A18" s="77">
        <f>A17+15</f>
        <v>45885</v>
      </c>
    </row>
    <row r="19" spans="1:1">
      <c r="A19" s="77">
        <f t="shared" si="1"/>
        <v>45901</v>
      </c>
    </row>
    <row r="20" spans="1:1">
      <c r="A20" s="77">
        <f>A19+15</f>
        <v>45916</v>
      </c>
    </row>
    <row r="21" spans="1:1">
      <c r="A21" s="77">
        <f>A20+15</f>
        <v>45931</v>
      </c>
    </row>
    <row r="22" spans="1:1">
      <c r="A22" s="77">
        <f>A21+15</f>
        <v>45946</v>
      </c>
    </row>
    <row r="23" spans="1:1">
      <c r="A23" s="77">
        <f t="shared" si="1"/>
        <v>45962</v>
      </c>
    </row>
    <row r="24" spans="1:1">
      <c r="A24" s="77">
        <f>A23+15</f>
        <v>45977</v>
      </c>
    </row>
    <row r="25" spans="1:1">
      <c r="A25" s="77">
        <f>A24+15</f>
        <v>45992</v>
      </c>
    </row>
    <row r="26" spans="1:1">
      <c r="A26" s="77">
        <f>A25+15</f>
        <v>46007</v>
      </c>
    </row>
    <row r="27" spans="1:1">
      <c r="A27" s="77">
        <v>46023</v>
      </c>
    </row>
    <row r="28" spans="1:1">
      <c r="A28" s="77">
        <f>A27+15</f>
        <v>46038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Semi-Monthly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</dc:creator>
  <cp:lastModifiedBy>ESC</cp:lastModifiedBy>
  <dcterms:created xsi:type="dcterms:W3CDTF">2025-04-04T19:59:13Z</dcterms:created>
  <dcterms:modified xsi:type="dcterms:W3CDTF">2025-04-04T20:19:45Z</dcterms:modified>
</cp:coreProperties>
</file>